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activeTab="0"/>
  </bookViews>
  <sheets>
    <sheet name="на сессию" sheetId="1" r:id="rId1"/>
  </sheets>
  <externalReferences>
    <externalReference r:id="rId4"/>
  </externalReferences>
  <definedNames>
    <definedName name="_xlnm.Print_Titles" localSheetId="0">'на сессию'!$4:$5</definedName>
  </definedNames>
  <calcPr fullCalcOnLoad="1"/>
</workbook>
</file>

<file path=xl/sharedStrings.xml><?xml version="1.0" encoding="utf-8"?>
<sst xmlns="http://schemas.openxmlformats.org/spreadsheetml/2006/main" count="183" uniqueCount="182">
  <si>
    <t>1 01 00000 00 0000 000</t>
  </si>
  <si>
    <t xml:space="preserve">Налоги на прибыль, доходы </t>
  </si>
  <si>
    <t>1 01 02000 01 0000 110</t>
  </si>
  <si>
    <t>Налог на доходы физических лиц</t>
  </si>
  <si>
    <t>Код бюджетной классификации Российской Федерации</t>
  </si>
  <si>
    <t>Наименование доходов</t>
  </si>
  <si>
    <t>(тыс. руб.)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</si>
  <si>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</si>
  <si>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</si>
  <si>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</si>
  <si>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</si>
  <si>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</si>
  <si>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</si>
  <si>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</si>
  <si>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</si>
  <si>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</si>
  <si>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</si>
  <si>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</si>
  <si>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</si>
  <si>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</si>
  <si>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</si>
  <si>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</si>
  <si>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</si>
  <si>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</si>
  <si>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 xml:space="preserve"> 2 02 00000 00 0000 000</t>
  </si>
  <si>
    <t xml:space="preserve"> 2 02 01000 00 0000 151</t>
  </si>
  <si>
    <t>Иные межбюджетные трансферты</t>
  </si>
  <si>
    <t>Дотации 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</si>
  <si>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</si>
  <si>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 2 02 02000 00 0000 151</t>
  </si>
  <si>
    <t xml:space="preserve">Субвенции бюджетам субъектов Российской Федерации и муниципальных образований </t>
  </si>
  <si>
    <t xml:space="preserve"> 2 02 03000 00 0000 151</t>
  </si>
  <si>
    <t xml:space="preserve"> 2 02 04000 00 0000 151</t>
  </si>
  <si>
    <t>Дотации бюджетам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</si>
  <si>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</si>
  <si>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1 05 01000 00 00000 110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</si>
  <si>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</si>
  <si>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</si>
  <si>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</si>
  <si>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1 06 02000 02 0000 110</t>
  </si>
  <si>
    <t>Налог на имущество организаций</t>
  </si>
  <si>
    <t>1 06 04000 02 0000 110</t>
  </si>
  <si>
    <t>Транспортный налог</t>
  </si>
  <si>
    <t>1 03 00000 00 0000 000</t>
  </si>
  <si>
    <t>Налоги на товары (работы, услуги), реализуемые на территории Российской Федерации</t>
  </si>
  <si>
    <t>1 07 00000 00 0000 000</t>
  </si>
  <si>
    <t>Налоги, сборы и регулярные платежи за пользование природными ресурсами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</si>
  <si>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</si>
  <si>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</si>
  <si>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</si>
  <si>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</si>
  <si>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</si>
  <si>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1 11 05010 10 0000 120</t>
  </si>
  <si>
    <t>1 11 05025 05 0000 120</t>
  </si>
  <si>
    <t xml:space="preserve">Доходы, получаемые  в  виде  арендной  платы,   а также средства  от  продажи  права  на заключение договоров  аренды   за   земли,   находящиеся   в  собственности муниципальных районов (за   исключением земельных   участков   муниципальных   автономных учреждений)
</t>
  </si>
  <si>
    <t>1 11 07015 05 0000 120</t>
  </si>
  <si>
    <t xml:space="preserve">Доходы от перечисления части прибыли,  остающейся после уплаты налогов и иных обязательных платежей муниципальных  унитарных  предприятий,  созданных муниципальными районами
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</si>
  <si>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</si>
  <si>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 учреждений,  а также имущества  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</si>
  <si>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</si>
  <si>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</si>
  <si>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</si>
  <si>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</si>
  <si>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</si>
  <si>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</si>
  <si>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</si>
  <si>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</si>
  <si>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1 14 02033 05 0000 410</t>
  </si>
  <si>
    <t>2 07 05000 05 0000 180</t>
  </si>
  <si>
    <t>Прочие безвозмездные поступления в бюджеты муниципальных районов</t>
  </si>
  <si>
    <t xml:space="preserve"> 2 02 01001 05 0000 151</t>
  </si>
  <si>
    <t xml:space="preserve"> 2 02 01001 10 0000 151</t>
  </si>
  <si>
    <t xml:space="preserve"> 2 02 01003 05 0000 151</t>
  </si>
  <si>
    <t>Прочии субсидии бюджетам муниципальных районов</t>
  </si>
  <si>
    <t>Субсидии на софинансирование расходов на решение вопросов местного значения поселений с реализацией ФЗ "Об общих принципах организации местного самоуправления в РФ"</t>
  </si>
  <si>
    <t>Субсидии на капитальный и текущей ремонт объектов социально-культурной сферы</t>
  </si>
  <si>
    <t>Субсидии на предоставление ежемесячной надбавки к заработной плате специалистам в муниципальных образовательных учреждениях</t>
  </si>
  <si>
    <t>Субсидии на реализацию республиканской целевой программы "Развитие агропромышленного комплекса", подпрограмма "Социальное развитие села до 2012 года" (ч/з Мин с/х РА)</t>
  </si>
  <si>
    <t>Субвенции на предоставление гарантированных услуг по погребению</t>
  </si>
  <si>
    <t xml:space="preserve">Субвенции на оплату жилищно-коммунальных услуг отдельным категориям граждан </t>
  </si>
  <si>
    <t>Субвенции на ежемесячное денежное вознаграждение за классное руководство (через Министерство образования, науки и молодежной политики Республики Алтай)</t>
  </si>
  <si>
    <t xml:space="preserve"> 2 02 03021 00 0000 151</t>
  </si>
  <si>
    <t xml:space="preserve">Субвенции бюджетам  муниципальных районов на выполнение передаваемых полномояий субъектов РФ </t>
  </si>
  <si>
    <t xml:space="preserve">Субвенции на обеспечение государственных гарантий прав граждан на получение общедоступного и бесплатного дошкольного, 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</si>
  <si>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>Субвенции на предоставление мер социальной поддержки ветеранам труда Республики Алтай</t>
  </si>
  <si>
    <t>Субвенции на предоставление мер социальной поддержки некоторым категориям работников, проживающих в сельской местности Республики Алтай</t>
  </si>
  <si>
    <t>Субвенции на реализацию Закона Республики Алтай "О наделении органов местного самоуправления государственными полномочиями в области архивного дела"</t>
  </si>
  <si>
    <t>Субвенции на реализацию Закона Республики Алтай "О наделении органов местного самоуправления государственными полномочиями Республики Алтай в сфере организации деятельности комиссий по делам несовершеннолетних и защите их прав"</t>
  </si>
  <si>
    <t>Субвенции на реализацию пунктов 11-14 статьи 1 Закона Республики Алтай "О наделении органов местного самоуправления в Республике Алтай отдельными государственными полномочиями в области социальной поддержки, социального обслуживания отдельных категорий граждан  и управления охраной труда"</t>
  </si>
  <si>
    <t>Субвенции на предоставление мер социальной поддержки многодетным семьям</t>
  </si>
  <si>
    <t>Субвенции на осуществление назначения и выплаты доплат к пенсиям</t>
  </si>
  <si>
    <t>Субвенции на организацию и осуществление деятельности органов местного самоуправления по осуществлению полномочий по опеке и попечительству, социальной поддержке детей-сирот, детей, оставшихся без попечения родителей, и лиц из их числа</t>
  </si>
  <si>
    <t>Субвенции на осуществление государственных полномочий по лицензированию розничной продажи алкогольной продукции</t>
  </si>
  <si>
    <t>Субвенции на обеспечение жилой площадью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</si>
  <si>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Субсидии на капитальное строительство объектов муниципальных образований</t>
  </si>
  <si>
    <t>Субсидии на поддержку комплексной компактной застройки и благоустройства сельских поселений в рамках пилотных проектов (ФЦП "Государственная программа развития сельского хозяйства) в рамках РЦП "Развитие агропромышленного комплекса РА на 2009-2012г" (ч/з Мин с/х РА)</t>
  </si>
  <si>
    <t>Субсидии на реализацию РЦП "Жилище" на 2008-2010г подпрограмма "Обеспечение земельных участков коммунальной инфраструктурой в целях жилищного строительства на территории РА" " (ч/з Мин рег РА)</t>
  </si>
  <si>
    <t xml:space="preserve">Субсидии на проведение ремонта жилья гражданам из числа инвалидов и участников ВОВ, вдов погибших (умерших) участников ВОВ, тружеников тыла </t>
  </si>
  <si>
    <t>Налоговые доходы</t>
  </si>
  <si>
    <t>Собственные доходы</t>
  </si>
  <si>
    <t>103 02000 01 0000 110</t>
  </si>
  <si>
    <t>Акцизы по подакцизным товарам (продукции), производимым на территории РФ</t>
  </si>
  <si>
    <t>Неналоговые доходы</t>
  </si>
  <si>
    <t xml:space="preserve"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
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</si>
  <si>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</si>
  <si>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1 17 05050 05 0000 180</t>
  </si>
  <si>
    <t>Дотации бюджетам муниципальных районов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</si>
  <si>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</si>
  <si>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</si>
  <si>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 xml:space="preserve">Субвенции бюджетам муниципальных районов на обеспечение мер социальной поддержки ветеранов труда и тружеников тыла </t>
  </si>
  <si>
    <t>Субвенции на предоставление  мер социальной поддержки реабилитированных лиц и лиц, признанных пострадавшими от политических репрессий</t>
  </si>
  <si>
    <t>Субвенции на осуществление первичного воинского учета на территориях, где отсутствуют военные камисариаты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</si>
  <si>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</si>
  <si>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на реализацию Закона РА "О наделении органов местного самоуправления гос.пономочиями РА в области социальной поддержки отдельных категорий граждан по газификации жилых помещений РА  (через Министерство труда и социального развития РА)</t>
  </si>
  <si>
    <t>Субвенции  на содержание ребенка в семье опекуна и приемной семье, а таже вознаграждение, причитающееся приемному родителю (через Мин.образования, науки и молодежной политики РА)</t>
  </si>
  <si>
    <t>Сувенции бюджетам муниципальных районов на обеспечение равной доступности услуг общественного транспорта на территории соответствующего субъекта РФ для отдельных категорий граждан (через Мин.труда и социального развития РА)</t>
  </si>
  <si>
    <t>Субвенции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(через Мин.образования, науки и молодежной политики РА)</t>
  </si>
  <si>
    <t>Субвенции на денежные выплаты медицинскому персоналу фельдшерско-акушерских пунктов, врачам, фельдшерам и медицинским  сестрам скорой медицинской помощи (через Мин.здравоохранения РА)</t>
  </si>
  <si>
    <t>Субвенции на обеспечение жильем отдельных категорий граждан, установленных ФЗ от 12 января 1995г №5-ФЗ "О ветеранах" и 24 ноября 1995г №181-ФЗ "О социальной защите инвалидов в РФ"</t>
  </si>
  <si>
    <t xml:space="preserve"> 2 07 00000 00 0000 180</t>
  </si>
  <si>
    <t xml:space="preserve">Субвенции бюджетам муниципальных районов на обеспечение жильем отдельных категорий граждан, установленных Федеральным законам от 12 анваря 1995 года №5-ФЗ "О ветеранах", в соответствии с Указом  Президента РФ от 7 мая 2008 года  №714- "Об обеспечении жильем ветеранов Великой Отечественной войны 1941-1945 годов" </t>
  </si>
  <si>
    <t>Прочие неналоговые доходы бюджетов муниципальных районов</t>
  </si>
  <si>
    <t>Прочие безвозмездные поступления</t>
  </si>
  <si>
    <t>ВСЕГО ДОХОДОВ</t>
  </si>
  <si>
    <t>1 18 05030 05 0000 151</t>
  </si>
  <si>
    <t>1 19 05000 05 0000 151</t>
  </si>
  <si>
    <t>Доходы бюджетов муниципальных районов от возврата остатков субсидий и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</si>
  <si>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</si>
  <si>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на реализацию РЦП "Жилище" на 2008-2010г подпрограмма "Газификация РА" (ч/з Мин рег.разв. РА)</t>
  </si>
  <si>
    <t>Субсидии на реализацию республиканской целевой программы "Отходы" (2008-2010гг/)(ч/з Мин рег. развития РА)</t>
  </si>
  <si>
    <t>Субсидии на подготовку к отопительному сезону объектов ЖКХ, в т.ч. Кап.ремонт тепловой сети от котельных № 2,4 для подключения к модульной газовой котельной, замена котлов на котельной МУП "Майма"</t>
  </si>
  <si>
    <t xml:space="preserve">Субсидии, передаваемые бюджетам муниципальных районов на комплектование книжных фондов библиотек МО </t>
  </si>
  <si>
    <t>Субвенции на составление списков кандидатов в присяжные заседатели федеральных судов общей юрисдикции в РФ</t>
  </si>
  <si>
    <t>Субвенции бюджетам муниципальных районов на оздоровление детей</t>
  </si>
  <si>
    <t xml:space="preserve"> 2 02 02008 05 0000 151</t>
  </si>
  <si>
    <t>Субсидии бюджетам муниципальных районов на обеспечение жильем молодых семей (ч/з Мин образ РА)</t>
  </si>
  <si>
    <t xml:space="preserve"> 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</si>
  <si>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</si>
  <si>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 xml:space="preserve"> 2 02 02051 05 0000 151</t>
  </si>
  <si>
    <t xml:space="preserve"> 2 02 02077 05 0000 151</t>
  </si>
  <si>
    <t xml:space="preserve"> 2 02 02080 05 0000 151</t>
  </si>
  <si>
    <t>2 02 02085 05 0000 151</t>
  </si>
  <si>
    <t>Субсидии бюджетам муниципальных районов на осуществление мероприятий обеспечению жильем граждан РФ, проживающих  в сельской местности</t>
  </si>
  <si>
    <t>2 02 02088 05 0001 151</t>
  </si>
  <si>
    <t>Субсидии бюджетам муниципальных районов на обеспечение мероприятий  по капитальному ремонту многоквартирных домов за счет средств, поступивших от гос. корпорации Фонд содействия реформированию ЖКХ</t>
  </si>
  <si>
    <t>2 02 02088 05 0004 151</t>
  </si>
  <si>
    <t>Субсидии бюджетам муниципальных районов на обеспечение мероприятий  по переселению граждан из аварийно-жилищного фонда за счет средств, поступивших от гос. корпорации Фонд содействия реформированию ЖКХ</t>
  </si>
  <si>
    <t>2 02 02089 05 0001 151</t>
  </si>
  <si>
    <t>Субсидии бюджетам муниципальных районов на обеспечение мероприятий  по капитальному ремонту многоквартирных домов за счет средств бюджетов</t>
  </si>
  <si>
    <t>2 02 02089 05 0004 151</t>
  </si>
  <si>
    <t>Субсидии бюджетам муниципальных районов на обеспечение мероприятий  по переселению граждан из аварийно-жилищного фонда за счет средств бюджетов</t>
  </si>
  <si>
    <t>2 02 02105 05 0000 151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</si>
  <si>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</si>
  <si>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 xml:space="preserve"> 2 02 02999 05 0000 151</t>
  </si>
  <si>
    <t xml:space="preserve"> 2 02 03001 05 0000 151</t>
  </si>
  <si>
    <t xml:space="preserve"> 2 02 03002 05 0000 151</t>
  </si>
  <si>
    <t>Субвенции бюджетам муниципальных районов на осуществление полномочий по подготовке проведения статистических переписей (ч/з Минрегионразвития РА)</t>
  </si>
  <si>
    <t xml:space="preserve"> 2 02 03004 05 0000 151</t>
  </si>
  <si>
    <t xml:space="preserve"> 2 02 03007 05 0000 151</t>
  </si>
  <si>
    <t xml:space="preserve"> 2 02 03013 05 0000 151</t>
  </si>
  <si>
    <t xml:space="preserve"> 2 02 03015 05 0000 151</t>
  </si>
  <si>
    <t xml:space="preserve"> 2 02 03022 05 0000 151</t>
  </si>
  <si>
    <t xml:space="preserve"> 2 02 03024 05 0000 151</t>
  </si>
  <si>
    <t xml:space="preserve"> 2 02 03026 05 0000 151</t>
  </si>
  <si>
    <t xml:space="preserve"> 2 02 03027 05 0000 151</t>
  </si>
  <si>
    <t xml:space="preserve"> 2 02 03029 05 0000 151</t>
  </si>
  <si>
    <t xml:space="preserve"> 2 02 03033 05 0000 151</t>
  </si>
  <si>
    <t xml:space="preserve"> 2 02 03055 05 0000 151</t>
  </si>
  <si>
    <t xml:space="preserve"> 2 02 03069 05 0000 151</t>
  </si>
  <si>
    <t xml:space="preserve"> 2 02 03070 05 0000 151</t>
  </si>
  <si>
    <t xml:space="preserve"> 2 02 04029 05 0000 151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</si>
  <si>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</si>
  <si>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Субсидии на реализацию РЦП "Жилище" на 2008-2010г мероприятие "Самый благоустроенный населенный пункт РА (остаток неиспользованных средств) (ч/з Мин рег. РА)</t>
  </si>
  <si>
    <t>Субсидии на реализацию РЦП "Оснащение многоквартирных домов коллективными (общедомовыми) приборами учета потребления коммунального ресурса на 2009-2011гг" (ч/з Мин рег. РА)</t>
  </si>
  <si>
    <t>Субсидии на РЦП "Энергосбережение в ЖКХ" (2010-15гг)</t>
  </si>
  <si>
    <t>Субсидии на капитальный и текущий ремонт объектов социально-культурной сферы</t>
  </si>
  <si>
    <t>Сумма на 2011год</t>
  </si>
  <si>
    <t>Сумма на 2012год</t>
  </si>
  <si>
    <t>Сумма на 2013год</t>
  </si>
  <si>
    <r>
      <t>Приложение 1
к пояснительной записке «О бюджете МО "</t>
    </r>
    <r>
      <rPr>
        <u val="single"/>
        <sz val="10"/>
        <rFont val="Times New Roman"/>
        <family val="1"/>
      </rPr>
      <t>Майминский</t>
    </r>
    <r>
      <rPr>
        <sz val="10"/>
        <rFont val="Times New Roman"/>
        <family val="1"/>
      </rPr>
      <t xml:space="preserve"> район" на 2011 год и на плановый период 2012 и 2013 годов»</t>
    </r>
  </si>
  <si>
    <t>Субвенции бюджетам муниципальных районов на выплату ежемесячного пособия на ребенка</t>
  </si>
  <si>
    <t>Субсидии на осуществление капитального ремонта гидротехнических сооружений муниципальных образований (ч/з Мин.лесного хоз-ва РА)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</si>
</sst>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0"/>
    <numFmt numFmtId="172" formatCode="#,##0.000"/>
    <numFmt numFmtId="173" formatCode="0.000"/>
    <numFmt numFmtId="174" formatCode="0.000000"/>
    <numFmt numFmtId="175" formatCode="#,##0.00000"/>
    <numFmt numFmtId="176" formatCode="#,##0.000000"/>
    <numFmt numFmtId="177" formatCode="#,##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_-* #,##0.000_р_._-;\-* #,##0.000_р_._-;_-* &quot;-&quot;??_р_._-;_-@_-"/>
    <numFmt numFmtId="182" formatCode="0.0%"/>
    <numFmt numFmtId="183" formatCode="#,##0_ ;[Red]\-#,##0\ "/>
    <numFmt numFmtId="184" formatCode="#,##0.0_ ;\-#,##0.0\ "/>
    <numFmt numFmtId="185" formatCode="#,##0.0_ ;[Red]\-#,##0.0\ "/>
    <numFmt numFmtId="186" formatCode="#,##0.00_ ;[Red]\-#,##0.00\ "/>
    <numFmt numFmtId="187" formatCode="#,##0.000_ ;[Red]\-#,##0.000\ "/>
    <numFmt numFmtId="188" formatCode="_-* #,##0.00000_р_._-;\-* #,##0.00000_р_._-;_-* &quot;-&quot;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00000_р_._-;\-* #,##0.000000000_р_._-;_-* &quot;-&quot;???_р_._-;_-@_-"/>
    <numFmt numFmtId="193" formatCode="0.000000000000000"/>
    <numFmt numFmtId="194" formatCode="0.00000000000000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  <numFmt numFmtId="200" formatCode="0.00000000"/>
    <numFmt numFmtId="201" formatCode="0.0000000"/>
    <numFmt numFmtId="202" formatCode="0.0000"/>
    <numFmt numFmtId="203" formatCode="0.00000"/>
    <numFmt numFmtId="204" formatCode="_-* #,##0.0000_р_._-;\-* #,##0.0000_р_._-;_-* &quot;-&quot;??_р_._-;_-@_-"/>
    <numFmt numFmtId="205" formatCode="_-* #,##0.000_р_._-;\-* #,##0.000_р_._-;_-* &quot;-&quot;???_р_._-;_-@_-"/>
    <numFmt numFmtId="206" formatCode="_-* #,##0_р_._-;\-* #,##0_р_._-;_-* &quot;-&quot;?_р_._-;_-@_-"/>
    <numFmt numFmtId="207" formatCode="_-* #,##0.00_р_._-;\-* #,##0.00_р_._-;_-* &quot;-&quot;?_р_._-;_-@_-"/>
    <numFmt numFmtId="208" formatCode="_-* #,##0.000_р_._-;\-* #,##0.000_р_._-;_-* &quot;-&quot;?_р_._-;_-@_-"/>
    <numFmt numFmtId="209" formatCode="_-* #,##0.0000_р_._-;\-* #,##0.0000_р_._-;_-* &quot;-&quot;?_р_._-;_-@_-"/>
    <numFmt numFmtId="210" formatCode="_-* #,##0.0000_р_._-;\-* #,##0.0000_р_._-;_-* &quot;-&quot;????_р_._-;_-@_-"/>
    <numFmt numFmtId="211" formatCode="#,##0.00_ ;\-#,##0.00\ "/>
    <numFmt numFmtId="212" formatCode="000000"/>
  </numFmts>
  <fonts count="3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1"/>
      <name val="Times New Roman Cyr"/>
      <family val="0"/>
    </font>
    <font>
      <b/>
      <sz val="11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75" fontId="3" fillId="0" borderId="10" xfId="0" applyNumberFormat="1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175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175" fontId="1" fillId="0" borderId="14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0" xfId="0" applyFont="1" applyFill="1" applyBorder="1" applyAlignment="1">
      <alignment horizontal="justify" vertical="center" wrapText="1"/>
    </xf>
    <xf numFmtId="1" fontId="25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25" fillId="0" borderId="15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justify" vertical="center" wrapText="1"/>
    </xf>
    <xf numFmtId="0" fontId="25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29" fillId="0" borderId="10" xfId="0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left" vertical="center" wrapText="1"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Border="1" applyAlignment="1">
      <alignment horizontal="left" vertical="center" wrapText="1"/>
    </xf>
    <xf numFmtId="0" fontId="27" fillId="24" borderId="10" xfId="0" applyFont="1" applyFill="1" applyBorder="1" applyAlignment="1">
      <alignment horizontal="left" vertical="center" wrapText="1"/>
    </xf>
    <xf numFmtId="175" fontId="3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4" borderId="10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left" vertical="center" wrapText="1"/>
    </xf>
    <xf numFmtId="175" fontId="3" fillId="4" borderId="10" xfId="0" applyNumberFormat="1" applyFont="1" applyFill="1" applyBorder="1" applyAlignment="1">
      <alignment horizontal="center" vertical="center" wrapText="1"/>
    </xf>
    <xf numFmtId="0" fontId="0" fillId="4" borderId="10" xfId="0" applyFill="1" applyBorder="1" applyAlignment="1">
      <alignment/>
    </xf>
    <xf numFmtId="0" fontId="28" fillId="4" borderId="10" xfId="0" applyFont="1" applyFill="1" applyBorder="1" applyAlignment="1">
      <alignment/>
    </xf>
    <xf numFmtId="175" fontId="3" fillId="4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1" fontId="2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0" fontId="25" fillId="0" borderId="16" xfId="0" applyFont="1" applyFill="1" applyBorder="1" applyAlignment="1">
      <alignment vertical="center" wrapText="1"/>
    </xf>
    <xf numFmtId="0" fontId="25" fillId="0" borderId="17" xfId="0" applyFont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перечис.11" xfId="60"/>
    <cellStyle name="Тысячи_перечис.11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workbookViewId="0" topLeftCell="B22">
      <selection activeCell="D4" sqref="D4"/>
    </sheetView>
  </sheetViews>
  <sheetFormatPr defaultColWidth="9.00390625" defaultRowHeight="12.75"/>
  <cols>
    <col min="1" max="1" width="25.00390625" style="1" customWidth="1"/>
    <col min="2" max="2" width="42.25390625" style="1" customWidth="1"/>
    <col min="3" max="5" width="17.75390625" style="1" customWidth="1"/>
    <col min="6" max="6" width="12.625" style="40" customWidth="1"/>
  </cols>
  <sheetData>
    <row r="1" spans="1:6" s="6" customFormat="1" ht="89.25">
      <c r="A1" s="5"/>
      <c r="B1" s="5"/>
      <c r="C1" s="13"/>
      <c r="D1" s="13"/>
      <c r="E1" s="13" t="s">
        <v>179</v>
      </c>
      <c r="F1" s="38"/>
    </row>
    <row r="2" spans="1:6" s="6" customFormat="1" ht="12.75">
      <c r="A2" s="52"/>
      <c r="B2" s="52"/>
      <c r="C2" s="52"/>
      <c r="D2" s="52"/>
      <c r="F2" s="38"/>
    </row>
    <row r="3" spans="1:6" s="6" customFormat="1" ht="15.75">
      <c r="A3" s="4"/>
      <c r="B3" s="4"/>
      <c r="C3" s="7"/>
      <c r="D3" s="7"/>
      <c r="E3" s="7" t="s">
        <v>6</v>
      </c>
      <c r="F3" s="38"/>
    </row>
    <row r="4" spans="1:6" s="6" customFormat="1" ht="63">
      <c r="A4" s="3" t="s">
        <v>4</v>
      </c>
      <c r="B4" s="3" t="s">
        <v>5</v>
      </c>
      <c r="C4" s="3" t="s">
        <v>176</v>
      </c>
      <c r="D4" s="3" t="s">
        <v>177</v>
      </c>
      <c r="E4" s="3" t="s">
        <v>178</v>
      </c>
      <c r="F4" s="38"/>
    </row>
    <row r="5" spans="1:6" s="6" customFormat="1" ht="12.75">
      <c r="A5" s="10">
        <v>1</v>
      </c>
      <c r="B5" s="10">
        <v>2</v>
      </c>
      <c r="C5" s="10">
        <v>4</v>
      </c>
      <c r="D5" s="10">
        <v>5</v>
      </c>
      <c r="E5" s="10">
        <v>5</v>
      </c>
      <c r="F5" s="38"/>
    </row>
    <row r="6" spans="1:6" s="6" customFormat="1" ht="15.75">
      <c r="A6" s="44"/>
      <c r="B6" s="45" t="s">
        <v>99</v>
      </c>
      <c r="C6" s="46">
        <f>C7+C22+C109</f>
        <v>145106.2</v>
      </c>
      <c r="D6" s="46">
        <f>D7+D22+D109</f>
        <v>150585.8</v>
      </c>
      <c r="E6" s="46">
        <f>E7+E22+E109</f>
        <v>156545.5</v>
      </c>
      <c r="F6" s="38"/>
    </row>
    <row r="7" spans="1:6" s="6" customFormat="1" ht="15.75">
      <c r="A7" s="47"/>
      <c r="B7" s="36" t="s">
        <v>98</v>
      </c>
      <c r="C7" s="37">
        <f>C8+C10+C12+C16+C19+C20+C21</f>
        <v>119130.9</v>
      </c>
      <c r="D7" s="37">
        <f>D8+D10+D12+D16+D19+D20+D21</f>
        <v>124712</v>
      </c>
      <c r="E7" s="37">
        <f>E8+E10+E12+E16+E19+E20+E21</f>
        <v>127203</v>
      </c>
      <c r="F7" s="38"/>
    </row>
    <row r="8" spans="1:6" s="6" customFormat="1" ht="15.75">
      <c r="A8" s="3" t="s">
        <v>0</v>
      </c>
      <c r="B8" s="19" t="s">
        <v>1</v>
      </c>
      <c r="C8" s="14">
        <f>C9</f>
        <v>76244.9</v>
      </c>
      <c r="D8" s="14">
        <f>D9</f>
        <v>81917</v>
      </c>
      <c r="E8" s="14">
        <f>E9</f>
        <v>83708</v>
      </c>
      <c r="F8" s="38"/>
    </row>
    <row r="9" spans="1:6" s="6" customFormat="1" ht="15.75">
      <c r="A9" s="2" t="s">
        <v>2</v>
      </c>
      <c r="B9" s="12" t="s">
        <v>3</v>
      </c>
      <c r="C9" s="15">
        <v>76244.9</v>
      </c>
      <c r="D9" s="15">
        <v>81917</v>
      </c>
      <c r="E9" s="15">
        <v>83708</v>
      </c>
      <c r="F9" s="38"/>
    </row>
    <row r="10" spans="1:6" s="8" customFormat="1" ht="42.75">
      <c r="A10" s="3" t="s">
        <v>43</v>
      </c>
      <c r="B10" s="19" t="s">
        <v>44</v>
      </c>
      <c r="C10" s="14">
        <f>C11</f>
        <v>4100</v>
      </c>
      <c r="D10" s="14">
        <f>D11</f>
        <v>4200</v>
      </c>
      <c r="E10" s="14">
        <f>E11</f>
        <v>4200</v>
      </c>
      <c r="F10" s="39"/>
    </row>
    <row r="11" spans="1:6" s="8" customFormat="1" ht="45">
      <c r="A11" s="2" t="s">
        <v>100</v>
      </c>
      <c r="B11" s="12" t="s">
        <v>101</v>
      </c>
      <c r="C11" s="15">
        <v>4100</v>
      </c>
      <c r="D11" s="15">
        <v>4200</v>
      </c>
      <c r="E11" s="15">
        <v>4200</v>
      </c>
      <c r="F11" s="38"/>
    </row>
    <row r="12" spans="1:6" s="8" customFormat="1" ht="15.75">
      <c r="A12" s="3" t="s">
        <v>7</v>
      </c>
      <c r="B12" s="19" t="s">
        <v>8</v>
      </c>
      <c r="C12" s="14">
        <f>SUM(C13:C15)</f>
        <v>26655</v>
      </c>
      <c r="D12" s="14">
        <f>SUM(D13:D15)</f>
        <v>27055</v>
      </c>
      <c r="E12" s="14">
        <f>SUM(E13:E15)</f>
        <v>27555</v>
      </c>
      <c r="F12" s="39"/>
    </row>
    <row r="13" spans="1:6" s="6" customFormat="1" ht="30">
      <c r="A13" s="2" t="s">
        <v>35</v>
      </c>
      <c r="B13" s="12" t="s">
        <v>36</v>
      </c>
      <c r="C13" s="15">
        <v>17300</v>
      </c>
      <c r="D13" s="15">
        <v>17500</v>
      </c>
      <c r="E13" s="15">
        <v>17800</v>
      </c>
      <c r="F13" s="38"/>
    </row>
    <row r="14" spans="1:6" s="6" customFormat="1" ht="30">
      <c r="A14" s="2" t="s">
        <v>37</v>
      </c>
      <c r="B14" s="12" t="s">
        <v>38</v>
      </c>
      <c r="C14" s="15">
        <v>9200</v>
      </c>
      <c r="D14" s="15">
        <v>9400</v>
      </c>
      <c r="E14" s="15">
        <v>9600</v>
      </c>
      <c r="F14" s="38"/>
    </row>
    <row r="15" spans="1:6" s="6" customFormat="1" ht="15.75">
      <c r="A15" s="2" t="s">
        <v>9</v>
      </c>
      <c r="B15" s="12" t="s">
        <v>10</v>
      </c>
      <c r="C15" s="15">
        <v>155</v>
      </c>
      <c r="D15" s="15">
        <v>155</v>
      </c>
      <c r="E15" s="15">
        <v>155</v>
      </c>
      <c r="F15" s="38"/>
    </row>
    <row r="16" spans="1:6" s="8" customFormat="1" ht="15.75">
      <c r="A16" s="3" t="s">
        <v>11</v>
      </c>
      <c r="B16" s="19" t="s">
        <v>12</v>
      </c>
      <c r="C16" s="14">
        <f>SUM(C17:C18)</f>
        <v>5100</v>
      </c>
      <c r="D16" s="14">
        <f>SUM(D17:D18)</f>
        <v>5200</v>
      </c>
      <c r="E16" s="14">
        <f>SUM(E17:E18)</f>
        <v>5400</v>
      </c>
      <c r="F16" s="39"/>
    </row>
    <row r="17" spans="1:6" s="6" customFormat="1" ht="15.75">
      <c r="A17" s="2" t="s">
        <v>39</v>
      </c>
      <c r="B17" s="12" t="s">
        <v>40</v>
      </c>
      <c r="C17" s="15">
        <v>5100</v>
      </c>
      <c r="D17" s="15">
        <v>5200</v>
      </c>
      <c r="E17" s="15">
        <v>5400</v>
      </c>
      <c r="F17" s="38"/>
    </row>
    <row r="18" spans="1:6" s="6" customFormat="1" ht="15.75">
      <c r="A18" s="2" t="s">
        <v>41</v>
      </c>
      <c r="B18" s="12" t="s">
        <v>42</v>
      </c>
      <c r="C18" s="15">
        <v>0</v>
      </c>
      <c r="D18" s="15">
        <v>0</v>
      </c>
      <c r="E18" s="15">
        <v>0</v>
      </c>
      <c r="F18" s="38"/>
    </row>
    <row r="19" spans="1:6" s="8" customFormat="1" ht="28.5">
      <c r="A19" s="3" t="s">
        <v>45</v>
      </c>
      <c r="B19" s="19" t="s">
        <v>46</v>
      </c>
      <c r="C19" s="14">
        <v>2000</v>
      </c>
      <c r="D19" s="14">
        <v>2000</v>
      </c>
      <c r="E19" s="14">
        <v>2000</v>
      </c>
      <c r="F19" s="38"/>
    </row>
    <row r="20" spans="1:6" s="8" customFormat="1" ht="15.75">
      <c r="A20" s="3" t="s">
        <v>47</v>
      </c>
      <c r="B20" s="19" t="s">
        <v>48</v>
      </c>
      <c r="C20" s="14">
        <v>5031</v>
      </c>
      <c r="D20" s="14">
        <v>4340</v>
      </c>
      <c r="E20" s="14">
        <v>4340</v>
      </c>
      <c r="F20" s="39"/>
    </row>
    <row r="21" spans="1:6" s="8" customFormat="1" ht="42.75">
      <c r="A21" s="3" t="s">
        <v>49</v>
      </c>
      <c r="B21" s="19" t="s">
        <v>50</v>
      </c>
      <c r="C21" s="14">
        <v>0</v>
      </c>
      <c r="D21" s="14">
        <v>0</v>
      </c>
      <c r="E21" s="14">
        <v>0</v>
      </c>
      <c r="F21" s="39"/>
    </row>
    <row r="22" spans="1:6" s="8" customFormat="1" ht="15.75">
      <c r="A22" s="3"/>
      <c r="B22" s="36" t="s">
        <v>102</v>
      </c>
      <c r="C22" s="37">
        <f>C23+C29+C31+C33+C36+C37+C38+C39</f>
        <v>25975.300000000003</v>
      </c>
      <c r="D22" s="37">
        <f>D23+D29+D31+D33+D36+D37+D38+D39</f>
        <v>25873.8</v>
      </c>
      <c r="E22" s="37">
        <f>E23+E29+E31+E33+E36+E37+E38+E39</f>
        <v>29342.5</v>
      </c>
      <c r="F22" s="39"/>
    </row>
    <row r="23" spans="1:6" s="8" customFormat="1" ht="42.75">
      <c r="A23" s="3" t="s">
        <v>13</v>
      </c>
      <c r="B23" s="19" t="s">
        <v>14</v>
      </c>
      <c r="C23" s="14">
        <f>SUM(C24,C27:C28)</f>
        <v>3891.2</v>
      </c>
      <c r="D23" s="14">
        <f>SUM(D24,D27:D28)</f>
        <v>4267.3</v>
      </c>
      <c r="E23" s="14">
        <f>SUM(E24,E27:E28)</f>
        <v>7136</v>
      </c>
      <c r="F23" s="39"/>
    </row>
    <row r="24" spans="1:6" s="6" customFormat="1" ht="89.25">
      <c r="A24" s="2" t="s">
        <v>15</v>
      </c>
      <c r="B24" s="48" t="s">
        <v>51</v>
      </c>
      <c r="C24" s="16">
        <f>SUM(C25:C26)</f>
        <v>3821.2</v>
      </c>
      <c r="D24" s="16">
        <f>SUM(D25:D26)</f>
        <v>4140.3</v>
      </c>
      <c r="E24" s="16">
        <f>SUM(E25:E26)</f>
        <v>7004</v>
      </c>
      <c r="F24" s="38"/>
    </row>
    <row r="25" spans="1:6" s="6" customFormat="1" ht="102">
      <c r="A25" s="2" t="s">
        <v>52</v>
      </c>
      <c r="B25" s="48" t="s">
        <v>103</v>
      </c>
      <c r="C25" s="16">
        <v>3370.2</v>
      </c>
      <c r="D25" s="16">
        <v>3427.3</v>
      </c>
      <c r="E25" s="16">
        <v>6291</v>
      </c>
      <c r="F25" s="38"/>
    </row>
    <row r="26" spans="1:6" s="6" customFormat="1" ht="89.25">
      <c r="A26" s="9" t="s">
        <v>53</v>
      </c>
      <c r="B26" s="48" t="s">
        <v>54</v>
      </c>
      <c r="C26" s="15">
        <v>451</v>
      </c>
      <c r="D26" s="15">
        <v>713</v>
      </c>
      <c r="E26" s="15">
        <v>713</v>
      </c>
      <c r="F26" s="38"/>
    </row>
    <row r="27" spans="1:6" s="6" customFormat="1" ht="76.5">
      <c r="A27" s="2" t="s">
        <v>55</v>
      </c>
      <c r="B27" s="48" t="s">
        <v>56</v>
      </c>
      <c r="C27" s="15">
        <v>15</v>
      </c>
      <c r="D27" s="15">
        <v>55</v>
      </c>
      <c r="E27" s="15">
        <v>60</v>
      </c>
      <c r="F27" s="38"/>
    </row>
    <row r="28" spans="1:6" s="6" customFormat="1" ht="89.25">
      <c r="A28" s="2" t="s">
        <v>57</v>
      </c>
      <c r="B28" s="48" t="s">
        <v>58</v>
      </c>
      <c r="C28" s="15">
        <v>55</v>
      </c>
      <c r="D28" s="15">
        <v>72</v>
      </c>
      <c r="E28" s="15">
        <v>72</v>
      </c>
      <c r="F28" s="38"/>
    </row>
    <row r="29" spans="1:6" s="8" customFormat="1" ht="28.5">
      <c r="A29" s="3" t="s">
        <v>59</v>
      </c>
      <c r="B29" s="21" t="s">
        <v>60</v>
      </c>
      <c r="C29" s="14">
        <f>C30</f>
        <v>450</v>
      </c>
      <c r="D29" s="14">
        <f>D30</f>
        <v>450</v>
      </c>
      <c r="E29" s="14">
        <f>E30</f>
        <v>450</v>
      </c>
      <c r="F29" s="39"/>
    </row>
    <row r="30" spans="1:6" s="6" customFormat="1" ht="30">
      <c r="A30" s="2" t="s">
        <v>61</v>
      </c>
      <c r="B30" s="20" t="s">
        <v>62</v>
      </c>
      <c r="C30" s="15">
        <v>450</v>
      </c>
      <c r="D30" s="15">
        <v>450</v>
      </c>
      <c r="E30" s="15">
        <v>450</v>
      </c>
      <c r="F30" s="38"/>
    </row>
    <row r="31" spans="1:6" s="8" customFormat="1" ht="28.5">
      <c r="A31" s="3" t="s">
        <v>16</v>
      </c>
      <c r="B31" s="19" t="s">
        <v>17</v>
      </c>
      <c r="C31" s="14">
        <f>SUM(C32:C32)</f>
        <v>10622</v>
      </c>
      <c r="D31" s="14">
        <f>SUM(D32:D32)</f>
        <v>10622</v>
      </c>
      <c r="E31" s="14">
        <f>SUM(E32:E32)</f>
        <v>10622</v>
      </c>
      <c r="F31" s="39"/>
    </row>
    <row r="32" spans="1:6" s="6" customFormat="1" ht="60">
      <c r="A32" s="2" t="s">
        <v>63</v>
      </c>
      <c r="B32" s="12" t="s">
        <v>64</v>
      </c>
      <c r="C32" s="15">
        <v>10622</v>
      </c>
      <c r="D32" s="15">
        <v>10622</v>
      </c>
      <c r="E32" s="15">
        <v>10622</v>
      </c>
      <c r="F32" s="38"/>
    </row>
    <row r="33" spans="1:6" s="8" customFormat="1" ht="28.5">
      <c r="A33" s="3" t="s">
        <v>18</v>
      </c>
      <c r="B33" s="19" t="s">
        <v>19</v>
      </c>
      <c r="C33" s="14">
        <f>SUM(C34:C35)</f>
        <v>8012.1</v>
      </c>
      <c r="D33" s="14">
        <f>SUM(D34:D35)</f>
        <v>7534.5</v>
      </c>
      <c r="E33" s="14">
        <f>SUM(E34:E35)</f>
        <v>7534.5</v>
      </c>
      <c r="F33" s="39"/>
    </row>
    <row r="34" spans="1:6" s="6" customFormat="1" ht="102">
      <c r="A34" s="2" t="s">
        <v>67</v>
      </c>
      <c r="B34" s="49" t="s">
        <v>104</v>
      </c>
      <c r="C34" s="15">
        <v>477.6</v>
      </c>
      <c r="D34" s="15">
        <v>0</v>
      </c>
      <c r="E34" s="15">
        <v>0</v>
      </c>
      <c r="F34" s="38"/>
    </row>
    <row r="35" spans="1:6" s="6" customFormat="1" ht="51">
      <c r="A35" s="2" t="s">
        <v>65</v>
      </c>
      <c r="B35" s="49" t="s">
        <v>66</v>
      </c>
      <c r="C35" s="15">
        <v>7534.5</v>
      </c>
      <c r="D35" s="15">
        <v>7534.5</v>
      </c>
      <c r="E35" s="15">
        <v>7534.5</v>
      </c>
      <c r="F35" s="38"/>
    </row>
    <row r="36" spans="1:6" s="8" customFormat="1" ht="15.75">
      <c r="A36" s="3" t="s">
        <v>20</v>
      </c>
      <c r="B36" s="19" t="s">
        <v>21</v>
      </c>
      <c r="C36" s="14">
        <v>3000</v>
      </c>
      <c r="D36" s="14">
        <v>3000</v>
      </c>
      <c r="E36" s="14">
        <v>3600</v>
      </c>
      <c r="F36" s="39"/>
    </row>
    <row r="37" spans="1:6" s="8" customFormat="1" ht="28.5">
      <c r="A37" s="3" t="s">
        <v>105</v>
      </c>
      <c r="B37" s="19" t="s">
        <v>121</v>
      </c>
      <c r="C37" s="14">
        <v>0</v>
      </c>
      <c r="D37" s="14">
        <v>0</v>
      </c>
      <c r="E37" s="14">
        <v>0</v>
      </c>
      <c r="F37" s="39"/>
    </row>
    <row r="38" spans="1:6" s="8" customFormat="1" ht="75">
      <c r="A38" s="3" t="s">
        <v>124</v>
      </c>
      <c r="B38" s="12" t="s">
        <v>126</v>
      </c>
      <c r="C38" s="15">
        <v>0</v>
      </c>
      <c r="D38" s="15">
        <v>0</v>
      </c>
      <c r="E38" s="15">
        <v>0</v>
      </c>
      <c r="F38" s="39"/>
    </row>
    <row r="39" spans="1:6" s="8" customFormat="1" ht="60">
      <c r="A39" s="3" t="s">
        <v>125</v>
      </c>
      <c r="B39" s="12" t="s">
        <v>127</v>
      </c>
      <c r="C39" s="15">
        <v>0</v>
      </c>
      <c r="D39" s="15">
        <v>0</v>
      </c>
      <c r="E39" s="15">
        <v>0</v>
      </c>
      <c r="F39" s="39"/>
    </row>
    <row r="40" spans="1:6" s="8" customFormat="1" ht="15.75">
      <c r="A40" s="41" t="s">
        <v>22</v>
      </c>
      <c r="B40" s="42" t="s">
        <v>23</v>
      </c>
      <c r="C40" s="43">
        <f>C41+C108</f>
        <v>266430.99999999994</v>
      </c>
      <c r="D40" s="43">
        <f>D41+D108</f>
        <v>244272.3</v>
      </c>
      <c r="E40" s="43">
        <f>E41+E108</f>
        <v>261361.6</v>
      </c>
      <c r="F40" s="39"/>
    </row>
    <row r="41" spans="1:6" s="6" customFormat="1" ht="42.75">
      <c r="A41" s="3" t="s">
        <v>24</v>
      </c>
      <c r="B41" s="19" t="s">
        <v>34</v>
      </c>
      <c r="C41" s="14">
        <f>C42+C46+C73+C106</f>
        <v>266430.99999999994</v>
      </c>
      <c r="D41" s="14">
        <f>D42+D46+D73+D106</f>
        <v>244272.3</v>
      </c>
      <c r="E41" s="14">
        <f>E42+E46+E73+E106</f>
        <v>261361.6</v>
      </c>
      <c r="F41" s="38"/>
    </row>
    <row r="42" spans="1:6" s="6" customFormat="1" ht="42.75">
      <c r="A42" s="3" t="s">
        <v>25</v>
      </c>
      <c r="B42" s="19" t="s">
        <v>27</v>
      </c>
      <c r="C42" s="14">
        <f>SUM(C43:C45)</f>
        <v>42045.6</v>
      </c>
      <c r="D42" s="14">
        <f>SUM(D43:D45)</f>
        <v>9748.8</v>
      </c>
      <c r="E42" s="14">
        <f>SUM(E43:E45)</f>
        <v>9915.400000000001</v>
      </c>
      <c r="F42" s="38"/>
    </row>
    <row r="43" spans="1:6" s="6" customFormat="1" ht="45">
      <c r="A43" s="2" t="s">
        <v>70</v>
      </c>
      <c r="B43" s="12" t="s">
        <v>106</v>
      </c>
      <c r="C43" s="15">
        <v>32460.8</v>
      </c>
      <c r="D43" s="15"/>
      <c r="E43" s="15"/>
      <c r="F43" s="38"/>
    </row>
    <row r="44" spans="1:6" s="6" customFormat="1" ht="30">
      <c r="A44" s="2" t="s">
        <v>71</v>
      </c>
      <c r="B44" s="12" t="s">
        <v>107</v>
      </c>
      <c r="C44" s="15">
        <v>7584.6</v>
      </c>
      <c r="D44" s="15">
        <v>7584.6</v>
      </c>
      <c r="E44" s="15">
        <v>7584.6</v>
      </c>
      <c r="F44" s="39"/>
    </row>
    <row r="45" spans="1:6" s="6" customFormat="1" ht="45">
      <c r="A45" s="2" t="s">
        <v>72</v>
      </c>
      <c r="B45" s="12" t="s">
        <v>33</v>
      </c>
      <c r="C45" s="15">
        <v>2000.2</v>
      </c>
      <c r="D45" s="15">
        <v>2164.2</v>
      </c>
      <c r="E45" s="15">
        <v>2330.8</v>
      </c>
      <c r="F45" s="38"/>
    </row>
    <row r="46" spans="1:6" s="6" customFormat="1" ht="57">
      <c r="A46" s="3" t="s">
        <v>29</v>
      </c>
      <c r="B46" s="19" t="s">
        <v>28</v>
      </c>
      <c r="C46" s="14">
        <f>SUM(C47:C58)</f>
        <v>10436.8</v>
      </c>
      <c r="D46" s="14">
        <f>SUM(D47:D58)</f>
        <v>10436.8</v>
      </c>
      <c r="E46" s="14">
        <f>SUM(E47:E58)</f>
        <v>19937.8</v>
      </c>
      <c r="F46" s="38"/>
    </row>
    <row r="47" spans="1:6" s="6" customFormat="1" ht="45">
      <c r="A47" s="2" t="s">
        <v>134</v>
      </c>
      <c r="B47" s="22" t="s">
        <v>135</v>
      </c>
      <c r="C47" s="15"/>
      <c r="D47" s="15"/>
      <c r="E47" s="15"/>
      <c r="F47" s="38"/>
    </row>
    <row r="48" spans="1:6" s="6" customFormat="1" ht="75">
      <c r="A48" s="2" t="s">
        <v>136</v>
      </c>
      <c r="B48" s="12" t="s">
        <v>137</v>
      </c>
      <c r="C48" s="15"/>
      <c r="D48" s="15"/>
      <c r="E48" s="15"/>
      <c r="F48" s="38"/>
    </row>
    <row r="49" spans="1:6" s="6" customFormat="1" ht="75">
      <c r="A49" s="2" t="s">
        <v>138</v>
      </c>
      <c r="B49" s="12" t="s">
        <v>77</v>
      </c>
      <c r="C49" s="15"/>
      <c r="D49" s="15"/>
      <c r="E49" s="15"/>
      <c r="F49" s="38"/>
    </row>
    <row r="50" spans="1:6" s="6" customFormat="1" ht="120">
      <c r="A50" s="2" t="s">
        <v>139</v>
      </c>
      <c r="B50" s="12" t="s">
        <v>95</v>
      </c>
      <c r="C50" s="15"/>
      <c r="D50" s="15"/>
      <c r="E50" s="15"/>
      <c r="F50" s="38"/>
    </row>
    <row r="51" spans="1:6" s="6" customFormat="1" ht="90">
      <c r="A51" s="2" t="s">
        <v>140</v>
      </c>
      <c r="B51" s="12" t="s">
        <v>96</v>
      </c>
      <c r="C51" s="15"/>
      <c r="D51" s="15"/>
      <c r="E51" s="15"/>
      <c r="F51" s="38"/>
    </row>
    <row r="52" spans="1:6" s="6" customFormat="1" ht="60">
      <c r="A52" s="17" t="s">
        <v>141</v>
      </c>
      <c r="B52" s="23" t="s">
        <v>142</v>
      </c>
      <c r="C52" s="15"/>
      <c r="D52" s="15"/>
      <c r="E52" s="15"/>
      <c r="F52" s="38"/>
    </row>
    <row r="53" spans="1:6" s="6" customFormat="1" ht="90">
      <c r="A53" s="17" t="s">
        <v>143</v>
      </c>
      <c r="B53" s="23" t="s">
        <v>144</v>
      </c>
      <c r="C53" s="15"/>
      <c r="D53" s="15"/>
      <c r="E53" s="15"/>
      <c r="F53" s="38"/>
    </row>
    <row r="54" spans="1:6" s="6" customFormat="1" ht="90">
      <c r="A54" s="17" t="s">
        <v>145</v>
      </c>
      <c r="B54" s="23" t="s">
        <v>146</v>
      </c>
      <c r="C54" s="15"/>
      <c r="D54" s="15"/>
      <c r="E54" s="15"/>
      <c r="F54" s="38"/>
    </row>
    <row r="55" spans="1:6" s="6" customFormat="1" ht="60">
      <c r="A55" s="17" t="s">
        <v>147</v>
      </c>
      <c r="B55" s="23" t="s">
        <v>148</v>
      </c>
      <c r="C55" s="15"/>
      <c r="D55" s="15"/>
      <c r="E55" s="15"/>
      <c r="F55" s="38"/>
    </row>
    <row r="56" spans="1:6" s="6" customFormat="1" ht="75">
      <c r="A56" s="17" t="s">
        <v>149</v>
      </c>
      <c r="B56" s="23" t="s">
        <v>150</v>
      </c>
      <c r="C56" s="15"/>
      <c r="D56" s="15"/>
      <c r="E56" s="15"/>
      <c r="F56" s="38"/>
    </row>
    <row r="57" spans="1:6" s="6" customFormat="1" ht="75">
      <c r="A57" s="17" t="s">
        <v>151</v>
      </c>
      <c r="B57" s="24" t="s">
        <v>152</v>
      </c>
      <c r="C57" s="15"/>
      <c r="D57" s="15"/>
      <c r="E57" s="15"/>
      <c r="F57" s="38"/>
    </row>
    <row r="58" spans="1:6" s="6" customFormat="1" ht="30">
      <c r="A58" s="2" t="s">
        <v>153</v>
      </c>
      <c r="B58" s="12" t="s">
        <v>73</v>
      </c>
      <c r="C58" s="15">
        <f>SUM(C59:C72)</f>
        <v>10436.8</v>
      </c>
      <c r="D58" s="15">
        <f>SUM(D59:D72)</f>
        <v>10436.8</v>
      </c>
      <c r="E58" s="15">
        <f>SUM(E59:E72)</f>
        <v>19937.8</v>
      </c>
      <c r="F58" s="38"/>
    </row>
    <row r="59" spans="1:6" s="6" customFormat="1" ht="75">
      <c r="A59" s="2"/>
      <c r="B59" s="12" t="s">
        <v>74</v>
      </c>
      <c r="C59" s="15">
        <v>9973</v>
      </c>
      <c r="D59" s="15">
        <v>9973</v>
      </c>
      <c r="E59" s="15">
        <v>9973</v>
      </c>
      <c r="F59" s="39"/>
    </row>
    <row r="60" spans="1:6" s="6" customFormat="1" ht="30">
      <c r="A60" s="2"/>
      <c r="B60" s="22" t="s">
        <v>175</v>
      </c>
      <c r="C60" s="15"/>
      <c r="D60" s="15"/>
      <c r="E60" s="15"/>
      <c r="F60" s="39"/>
    </row>
    <row r="61" spans="1:6" s="6" customFormat="1" ht="30">
      <c r="A61" s="2"/>
      <c r="B61" s="12" t="s">
        <v>75</v>
      </c>
      <c r="C61" s="15"/>
      <c r="D61" s="15"/>
      <c r="E61" s="15"/>
      <c r="F61" s="38"/>
    </row>
    <row r="62" spans="1:6" s="6" customFormat="1" ht="30">
      <c r="A62" s="2"/>
      <c r="B62" s="12" t="s">
        <v>94</v>
      </c>
      <c r="C62" s="15"/>
      <c r="D62" s="15"/>
      <c r="E62" s="15"/>
      <c r="F62" s="38"/>
    </row>
    <row r="63" spans="1:6" s="6" customFormat="1" ht="60">
      <c r="A63" s="2"/>
      <c r="B63" s="12" t="s">
        <v>181</v>
      </c>
      <c r="C63" s="15"/>
      <c r="D63" s="15"/>
      <c r="E63" s="15">
        <v>9501</v>
      </c>
      <c r="F63" s="38"/>
    </row>
    <row r="64" spans="1:6" s="6" customFormat="1" ht="60">
      <c r="A64" s="2"/>
      <c r="B64" s="12" t="s">
        <v>76</v>
      </c>
      <c r="C64" s="15">
        <v>380.8</v>
      </c>
      <c r="D64" s="15">
        <v>380.8</v>
      </c>
      <c r="E64" s="15">
        <v>380.8</v>
      </c>
      <c r="F64" s="38"/>
    </row>
    <row r="65" spans="1:6" s="6" customFormat="1" ht="45">
      <c r="A65" s="2"/>
      <c r="B65" s="12" t="s">
        <v>128</v>
      </c>
      <c r="C65" s="15"/>
      <c r="D65" s="15"/>
      <c r="E65" s="15"/>
      <c r="F65" s="38"/>
    </row>
    <row r="66" spans="1:6" s="6" customFormat="1" ht="60">
      <c r="A66" s="2"/>
      <c r="B66" s="12" t="s">
        <v>97</v>
      </c>
      <c r="C66" s="15"/>
      <c r="D66" s="15"/>
      <c r="E66" s="15"/>
      <c r="F66" s="38"/>
    </row>
    <row r="67" spans="1:6" s="6" customFormat="1" ht="45">
      <c r="A67" s="2"/>
      <c r="B67" s="12" t="s">
        <v>129</v>
      </c>
      <c r="C67" s="15"/>
      <c r="D67" s="15"/>
      <c r="E67" s="15"/>
      <c r="F67" s="38"/>
    </row>
    <row r="68" spans="1:6" s="6" customFormat="1" ht="90">
      <c r="A68" s="2"/>
      <c r="B68" s="22" t="s">
        <v>130</v>
      </c>
      <c r="C68" s="15"/>
      <c r="D68" s="15"/>
      <c r="E68" s="15"/>
      <c r="F68" s="38"/>
    </row>
    <row r="69" spans="1:6" s="6" customFormat="1" ht="75">
      <c r="A69" s="2"/>
      <c r="B69" s="12" t="s">
        <v>172</v>
      </c>
      <c r="C69" s="15"/>
      <c r="D69" s="15"/>
      <c r="E69" s="15"/>
      <c r="F69" s="38"/>
    </row>
    <row r="70" spans="1:6" s="6" customFormat="1" ht="75">
      <c r="A70" s="2"/>
      <c r="B70" s="12" t="s">
        <v>173</v>
      </c>
      <c r="C70" s="15"/>
      <c r="D70" s="15"/>
      <c r="E70" s="15"/>
      <c r="F70" s="38"/>
    </row>
    <row r="71" spans="1:6" s="6" customFormat="1" ht="45">
      <c r="A71" s="2"/>
      <c r="B71" s="53" t="s">
        <v>131</v>
      </c>
      <c r="C71" s="15">
        <v>83</v>
      </c>
      <c r="D71" s="15">
        <v>83</v>
      </c>
      <c r="E71" s="15">
        <v>83</v>
      </c>
      <c r="F71" s="38"/>
    </row>
    <row r="72" spans="1:6" s="6" customFormat="1" ht="30">
      <c r="A72" s="2"/>
      <c r="B72" s="12" t="s">
        <v>174</v>
      </c>
      <c r="C72" s="15"/>
      <c r="D72" s="15"/>
      <c r="E72" s="15"/>
      <c r="F72" s="38"/>
    </row>
    <row r="73" spans="1:6" s="6" customFormat="1" ht="42.75">
      <c r="A73" s="3" t="s">
        <v>31</v>
      </c>
      <c r="B73" s="19" t="s">
        <v>30</v>
      </c>
      <c r="C73" s="14">
        <f>SUM(C74:C82,C99:C105)</f>
        <v>213948.59999999995</v>
      </c>
      <c r="D73" s="14">
        <f>SUM(D74:D82,D99:D105)</f>
        <v>224086.69999999998</v>
      </c>
      <c r="E73" s="14">
        <f>SUM(E74:E82,E99:E105)</f>
        <v>231508.4</v>
      </c>
      <c r="F73" s="38"/>
    </row>
    <row r="74" spans="1:6" s="6" customFormat="1" ht="45">
      <c r="A74" s="2" t="s">
        <v>154</v>
      </c>
      <c r="B74" s="25" t="s">
        <v>79</v>
      </c>
      <c r="C74" s="15">
        <v>24356</v>
      </c>
      <c r="D74" s="15">
        <v>26759.4</v>
      </c>
      <c r="E74" s="15">
        <v>28784.5</v>
      </c>
      <c r="F74" s="38"/>
    </row>
    <row r="75" spans="1:6" s="6" customFormat="1" ht="60">
      <c r="A75" s="2" t="s">
        <v>155</v>
      </c>
      <c r="B75" s="12" t="s">
        <v>156</v>
      </c>
      <c r="C75" s="15">
        <v>268.3</v>
      </c>
      <c r="D75" s="15">
        <v>0</v>
      </c>
      <c r="E75" s="15"/>
      <c r="F75" s="38"/>
    </row>
    <row r="76" spans="1:6" s="6" customFormat="1" ht="75">
      <c r="A76" s="9" t="s">
        <v>157</v>
      </c>
      <c r="B76" s="54" t="s">
        <v>108</v>
      </c>
      <c r="C76" s="18">
        <v>1072</v>
      </c>
      <c r="D76" s="18">
        <v>1072</v>
      </c>
      <c r="E76" s="18">
        <v>1072</v>
      </c>
      <c r="F76" s="38"/>
    </row>
    <row r="77" spans="1:6" s="6" customFormat="1" ht="45">
      <c r="A77" s="2" t="s">
        <v>158</v>
      </c>
      <c r="B77" s="26" t="s">
        <v>132</v>
      </c>
      <c r="C77" s="15">
        <v>0</v>
      </c>
      <c r="D77" s="15">
        <v>14.2</v>
      </c>
      <c r="E77" s="15"/>
      <c r="F77" s="38"/>
    </row>
    <row r="78" spans="1:6" s="6" customFormat="1" ht="60">
      <c r="A78" s="2" t="s">
        <v>159</v>
      </c>
      <c r="B78" s="26" t="s">
        <v>110</v>
      </c>
      <c r="C78" s="15">
        <v>1047</v>
      </c>
      <c r="D78" s="15">
        <v>1113</v>
      </c>
      <c r="E78" s="15">
        <v>1172</v>
      </c>
      <c r="F78" s="38"/>
    </row>
    <row r="79" spans="1:6" s="6" customFormat="1" ht="45">
      <c r="A79" s="2" t="s">
        <v>160</v>
      </c>
      <c r="B79" s="26" t="s">
        <v>111</v>
      </c>
      <c r="C79" s="15">
        <v>421.8</v>
      </c>
      <c r="D79" s="15">
        <v>427.5</v>
      </c>
      <c r="E79" s="15">
        <v>427.5</v>
      </c>
      <c r="F79" s="39"/>
    </row>
    <row r="80" spans="1:6" s="6" customFormat="1" ht="60">
      <c r="A80" s="2" t="s">
        <v>81</v>
      </c>
      <c r="B80" s="26" t="s">
        <v>80</v>
      </c>
      <c r="C80" s="15"/>
      <c r="D80" s="15"/>
      <c r="E80" s="15"/>
      <c r="F80" s="38"/>
    </row>
    <row r="81" spans="1:6" s="6" customFormat="1" ht="60">
      <c r="A81" s="2" t="s">
        <v>161</v>
      </c>
      <c r="B81" s="27" t="s">
        <v>112</v>
      </c>
      <c r="C81" s="15">
        <v>16121.4</v>
      </c>
      <c r="D81" s="15">
        <v>18125.7</v>
      </c>
      <c r="E81" s="15">
        <v>19938.3</v>
      </c>
      <c r="F81" s="38"/>
    </row>
    <row r="82" spans="1:6" s="6" customFormat="1" ht="45">
      <c r="A82" s="2" t="s">
        <v>162</v>
      </c>
      <c r="B82" s="27" t="s">
        <v>82</v>
      </c>
      <c r="C82" s="15">
        <f>SUM(C83:C98)</f>
        <v>142265.49999999997</v>
      </c>
      <c r="D82" s="15">
        <f>SUM(D83:D98)</f>
        <v>146014.8</v>
      </c>
      <c r="E82" s="15">
        <f>SUM(E83:E98)</f>
        <v>150466.3</v>
      </c>
      <c r="F82" s="38"/>
    </row>
    <row r="83" spans="1:6" s="6" customFormat="1" ht="30">
      <c r="A83" s="2"/>
      <c r="B83" s="27" t="s">
        <v>78</v>
      </c>
      <c r="C83" s="15">
        <v>327</v>
      </c>
      <c r="D83" s="15">
        <v>327</v>
      </c>
      <c r="E83" s="15">
        <v>327</v>
      </c>
      <c r="F83" s="38"/>
    </row>
    <row r="84" spans="1:6" s="6" customFormat="1" ht="120">
      <c r="A84" s="2"/>
      <c r="B84" s="26" t="s">
        <v>83</v>
      </c>
      <c r="C84" s="15">
        <v>77270.1</v>
      </c>
      <c r="D84" s="15">
        <v>77270.1</v>
      </c>
      <c r="E84" s="15">
        <v>77270.1</v>
      </c>
      <c r="F84" s="38"/>
    </row>
    <row r="85" spans="1:6" s="6" customFormat="1" ht="45">
      <c r="A85" s="2"/>
      <c r="B85" s="26" t="s">
        <v>84</v>
      </c>
      <c r="C85" s="15">
        <v>2254</v>
      </c>
      <c r="D85" s="15">
        <v>2593</v>
      </c>
      <c r="E85" s="15">
        <v>2855</v>
      </c>
      <c r="F85" s="38"/>
    </row>
    <row r="86" spans="1:6" s="6" customFormat="1" ht="60">
      <c r="A86" s="2"/>
      <c r="B86" s="26" t="s">
        <v>85</v>
      </c>
      <c r="C86" s="15">
        <v>12159</v>
      </c>
      <c r="D86" s="15">
        <v>13518</v>
      </c>
      <c r="E86" s="15">
        <v>14984</v>
      </c>
      <c r="F86" s="38"/>
    </row>
    <row r="87" spans="1:6" s="6" customFormat="1" ht="75">
      <c r="A87" s="2"/>
      <c r="B87" s="50" t="s">
        <v>86</v>
      </c>
      <c r="C87" s="15">
        <v>484</v>
      </c>
      <c r="D87" s="15">
        <v>485</v>
      </c>
      <c r="E87" s="15">
        <v>494</v>
      </c>
      <c r="F87" s="38"/>
    </row>
    <row r="88" spans="1:6" s="6" customFormat="1" ht="60">
      <c r="A88" s="2"/>
      <c r="B88" s="28" t="s">
        <v>109</v>
      </c>
      <c r="C88" s="15">
        <v>21027</v>
      </c>
      <c r="D88" s="15">
        <v>22824</v>
      </c>
      <c r="E88" s="15">
        <v>24527</v>
      </c>
      <c r="F88" s="38"/>
    </row>
    <row r="89" spans="1:6" s="6" customFormat="1" ht="45">
      <c r="A89" s="2"/>
      <c r="B89" s="28" t="s">
        <v>180</v>
      </c>
      <c r="C89" s="15">
        <v>6403</v>
      </c>
      <c r="D89" s="15">
        <v>6419</v>
      </c>
      <c r="E89" s="15">
        <v>6421</v>
      </c>
      <c r="F89" s="38"/>
    </row>
    <row r="90" spans="1:6" s="6" customFormat="1" ht="105">
      <c r="A90" s="2"/>
      <c r="B90" s="51" t="s">
        <v>87</v>
      </c>
      <c r="C90" s="15">
        <v>1107</v>
      </c>
      <c r="D90" s="15">
        <v>650</v>
      </c>
      <c r="E90" s="15">
        <v>658</v>
      </c>
      <c r="F90" s="38"/>
    </row>
    <row r="91" spans="1:6" s="6" customFormat="1" ht="135">
      <c r="A91" s="2"/>
      <c r="B91" s="26" t="s">
        <v>88</v>
      </c>
      <c r="C91" s="15">
        <v>12080.8</v>
      </c>
      <c r="D91" s="15">
        <v>12378</v>
      </c>
      <c r="E91" s="15">
        <v>12671.5</v>
      </c>
      <c r="F91" s="38"/>
    </row>
    <row r="92" spans="1:6" s="6" customFormat="1" ht="45">
      <c r="A92" s="2"/>
      <c r="B92" s="26" t="s">
        <v>89</v>
      </c>
      <c r="C92" s="15">
        <v>3469</v>
      </c>
      <c r="D92" s="15">
        <v>3866</v>
      </c>
      <c r="E92" s="15">
        <v>4234</v>
      </c>
      <c r="F92" s="38"/>
    </row>
    <row r="93" spans="1:6" s="6" customFormat="1" ht="30">
      <c r="A93" s="2"/>
      <c r="B93" s="26" t="s">
        <v>90</v>
      </c>
      <c r="C93" s="15">
        <v>2100</v>
      </c>
      <c r="D93" s="15">
        <v>2100</v>
      </c>
      <c r="E93" s="15">
        <v>2100</v>
      </c>
      <c r="F93" s="38"/>
    </row>
    <row r="94" spans="1:6" s="6" customFormat="1" ht="105">
      <c r="A94" s="2"/>
      <c r="B94" s="26" t="s">
        <v>91</v>
      </c>
      <c r="C94" s="15">
        <v>345</v>
      </c>
      <c r="D94" s="15">
        <v>345</v>
      </c>
      <c r="E94" s="15">
        <v>685</v>
      </c>
      <c r="F94" s="38"/>
    </row>
    <row r="95" spans="1:6" s="6" customFormat="1" ht="60">
      <c r="A95" s="2"/>
      <c r="B95" s="26" t="s">
        <v>92</v>
      </c>
      <c r="C95" s="15">
        <v>0.8</v>
      </c>
      <c r="D95" s="15">
        <v>0.9</v>
      </c>
      <c r="E95" s="15">
        <v>0.9</v>
      </c>
      <c r="F95" s="38"/>
    </row>
    <row r="96" spans="1:6" s="6" customFormat="1" ht="105">
      <c r="A96" s="2"/>
      <c r="B96" s="29" t="s">
        <v>113</v>
      </c>
      <c r="C96" s="15">
        <v>1425</v>
      </c>
      <c r="D96" s="15">
        <v>1425</v>
      </c>
      <c r="E96" s="15">
        <v>1425</v>
      </c>
      <c r="F96" s="38"/>
    </row>
    <row r="97" spans="1:6" s="6" customFormat="1" ht="90">
      <c r="A97" s="2"/>
      <c r="B97" s="30" t="s">
        <v>115</v>
      </c>
      <c r="C97" s="15">
        <v>1813.8</v>
      </c>
      <c r="D97" s="15">
        <v>1813.8</v>
      </c>
      <c r="E97" s="15">
        <v>1813.8</v>
      </c>
      <c r="F97" s="38"/>
    </row>
    <row r="98" spans="1:6" s="6" customFormat="1" ht="30">
      <c r="A98" s="2"/>
      <c r="B98" s="30" t="s">
        <v>133</v>
      </c>
      <c r="C98" s="15"/>
      <c r="D98" s="15"/>
      <c r="E98" s="15"/>
      <c r="F98" s="38"/>
    </row>
    <row r="99" spans="1:6" s="6" customFormat="1" ht="90">
      <c r="A99" s="2" t="s">
        <v>163</v>
      </c>
      <c r="B99" s="26" t="s">
        <v>93</v>
      </c>
      <c r="C99" s="15">
        <v>6466</v>
      </c>
      <c r="D99" s="15">
        <v>6996</v>
      </c>
      <c r="E99" s="15">
        <v>7549</v>
      </c>
      <c r="F99" s="38"/>
    </row>
    <row r="100" spans="1:6" s="6" customFormat="1" ht="75">
      <c r="A100" s="2" t="s">
        <v>164</v>
      </c>
      <c r="B100" s="26" t="s">
        <v>114</v>
      </c>
      <c r="C100" s="15">
        <v>13299.9</v>
      </c>
      <c r="D100" s="15">
        <v>14235.7</v>
      </c>
      <c r="E100" s="15">
        <v>15216.2</v>
      </c>
      <c r="F100" s="38"/>
    </row>
    <row r="101" spans="1:5" ht="120">
      <c r="A101" s="2" t="s">
        <v>165</v>
      </c>
      <c r="B101" s="26" t="s">
        <v>116</v>
      </c>
      <c r="C101" s="15">
        <v>2759.8</v>
      </c>
      <c r="D101" s="15">
        <v>3462.8</v>
      </c>
      <c r="E101" s="15">
        <v>3831.6</v>
      </c>
    </row>
    <row r="102" spans="1:5" ht="30">
      <c r="A102" s="2" t="s">
        <v>166</v>
      </c>
      <c r="B102" s="30" t="s">
        <v>133</v>
      </c>
      <c r="C102" s="15">
        <v>1935</v>
      </c>
      <c r="D102" s="15">
        <v>1935</v>
      </c>
      <c r="E102" s="15">
        <v>1935</v>
      </c>
    </row>
    <row r="103" spans="1:5" ht="75">
      <c r="A103" s="2" t="s">
        <v>167</v>
      </c>
      <c r="B103" s="26" t="s">
        <v>117</v>
      </c>
      <c r="C103" s="15">
        <v>2819.9</v>
      </c>
      <c r="D103" s="15">
        <v>2814.6</v>
      </c>
      <c r="E103" s="15">
        <v>0</v>
      </c>
    </row>
    <row r="104" spans="1:5" ht="135">
      <c r="A104" s="2" t="s">
        <v>168</v>
      </c>
      <c r="B104" s="31" t="s">
        <v>120</v>
      </c>
      <c r="C104" s="15"/>
      <c r="D104" s="15"/>
      <c r="E104" s="15"/>
    </row>
    <row r="105" spans="1:5" ht="75">
      <c r="A105" s="2" t="s">
        <v>169</v>
      </c>
      <c r="B105" s="32" t="s">
        <v>118</v>
      </c>
      <c r="C105" s="15">
        <v>1116</v>
      </c>
      <c r="D105" s="15">
        <v>1116</v>
      </c>
      <c r="E105" s="15">
        <v>1116</v>
      </c>
    </row>
    <row r="106" spans="1:5" ht="15.75">
      <c r="A106" s="3" t="s">
        <v>32</v>
      </c>
      <c r="B106" s="33" t="s">
        <v>26</v>
      </c>
      <c r="C106" s="14">
        <f>C107</f>
        <v>0</v>
      </c>
      <c r="D106" s="14">
        <f>D107</f>
        <v>0</v>
      </c>
      <c r="E106" s="14">
        <f>E107</f>
        <v>0</v>
      </c>
    </row>
    <row r="107" spans="1:5" ht="75">
      <c r="A107" s="2" t="s">
        <v>170</v>
      </c>
      <c r="B107" s="34" t="s">
        <v>171</v>
      </c>
      <c r="C107" s="15"/>
      <c r="D107" s="15"/>
      <c r="E107" s="15"/>
    </row>
    <row r="108" spans="1:5" ht="15.75">
      <c r="A108" s="3" t="s">
        <v>119</v>
      </c>
      <c r="B108" s="33" t="s">
        <v>122</v>
      </c>
      <c r="C108" s="14">
        <f>C109</f>
        <v>0</v>
      </c>
      <c r="D108" s="14">
        <f>D109</f>
        <v>0</v>
      </c>
      <c r="E108" s="14">
        <f>E109</f>
        <v>0</v>
      </c>
    </row>
    <row r="109" spans="1:5" ht="30">
      <c r="A109" s="2" t="s">
        <v>68</v>
      </c>
      <c r="B109" s="35" t="s">
        <v>69</v>
      </c>
      <c r="C109" s="15">
        <v>0</v>
      </c>
      <c r="D109" s="15">
        <v>0</v>
      </c>
      <c r="E109" s="15">
        <v>0</v>
      </c>
    </row>
    <row r="110" spans="1:5" ht="15.75">
      <c r="A110" s="3"/>
      <c r="B110" s="11" t="s">
        <v>123</v>
      </c>
      <c r="C110" s="14">
        <f>C6+C40</f>
        <v>411537.19999999995</v>
      </c>
      <c r="D110" s="14">
        <f>D6+D40</f>
        <v>394858.1</v>
      </c>
      <c r="E110" s="14">
        <f>E6+E40</f>
        <v>417907.1</v>
      </c>
    </row>
  </sheetData>
  <mergeCells count="1">
    <mergeCell ref="A2:D2"/>
  </mergeCells>
  <printOptions/>
  <pageMargins left="0.5905511811023623" right="0" top="0" bottom="0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Tatyana</cp:lastModifiedBy>
  <cp:lastPrinted>2010-10-26T08:19:07Z</cp:lastPrinted>
  <dcterms:created xsi:type="dcterms:W3CDTF">2005-10-31T07:03:47Z</dcterms:created>
  <dcterms:modified xsi:type="dcterms:W3CDTF">2010-10-26T08:19:08Z</dcterms:modified>
  <cp:category/>
  <cp:version/>
  <cp:contentType/>
  <cp:contentStatus/>
</cp:coreProperties>
</file>